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'Sheet1'!$A$1:$AK$17</definedName>
  </definedNames>
  <calcPr fullCalcOnLoad="1"/>
</workbook>
</file>

<file path=xl/sharedStrings.xml><?xml version="1.0" encoding="utf-8"?>
<sst xmlns="http://schemas.openxmlformats.org/spreadsheetml/2006/main" count="26" uniqueCount="21">
  <si>
    <t>Λευκωσία</t>
  </si>
  <si>
    <t>Λεμεσός</t>
  </si>
  <si>
    <t>Πάφος</t>
  </si>
  <si>
    <t>Σύνολο</t>
  </si>
  <si>
    <t>Μετ</t>
  </si>
  <si>
    <t>ΣΥΝΟΛΟ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</si>
  <si>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</si>
  <si>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</si>
  <si>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</si>
  <si>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</si>
  <si>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</si>
  <si>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</si>
  <si>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</si>
  <si>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</si>
  <si>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</si>
  <si>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</si>
  <si>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</si>
  <si>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</si>
  <si>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</si>
  <si>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>Σημ: ### = διαίρεση διά μηδέν</t>
  </si>
  <si>
    <t xml:space="preserve">                     ΤΟΝ ΦΕΒΡΟΥΑΡΙΟ ΤΟΥ 2021 ΚΑΙ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</si>
</sst>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tabSelected="1" zoomScale="75" zoomScaleNormal="75" zoomScalePageLayoutView="0" workbookViewId="0" topLeftCell="A1">
      <selection activeCell="AB15" sqref="AB15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8.00390625" style="0" customWidth="1"/>
  </cols>
  <sheetData>
    <row r="1" spans="1:37" ht="15">
      <c r="A1" s="3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6" t="s">
        <v>0</v>
      </c>
      <c r="C4" s="47"/>
      <c r="D4" s="47"/>
      <c r="E4" s="47"/>
      <c r="F4" s="47"/>
      <c r="G4" s="48"/>
      <c r="H4" s="39" t="s">
        <v>14</v>
      </c>
      <c r="I4" s="39"/>
      <c r="J4" s="39"/>
      <c r="K4" s="39"/>
      <c r="L4" s="39"/>
      <c r="M4" s="39"/>
      <c r="N4" s="46" t="s">
        <v>15</v>
      </c>
      <c r="O4" s="47"/>
      <c r="P4" s="47"/>
      <c r="Q4" s="47"/>
      <c r="R4" s="47"/>
      <c r="S4" s="48"/>
      <c r="T4" s="39" t="s">
        <v>1</v>
      </c>
      <c r="U4" s="39"/>
      <c r="V4" s="39"/>
      <c r="W4" s="39"/>
      <c r="X4" s="39"/>
      <c r="Y4" s="39"/>
      <c r="Z4" s="39" t="s">
        <v>2</v>
      </c>
      <c r="AA4" s="39"/>
      <c r="AB4" s="39"/>
      <c r="AC4" s="39"/>
      <c r="AD4" s="39"/>
      <c r="AE4" s="39"/>
      <c r="AF4" s="39" t="s">
        <v>3</v>
      </c>
      <c r="AG4" s="39"/>
      <c r="AH4" s="39"/>
      <c r="AI4" s="39"/>
      <c r="AJ4" s="39"/>
      <c r="AK4" s="40"/>
    </row>
    <row r="5" spans="1:37" ht="15">
      <c r="A5" s="7"/>
      <c r="B5" s="41">
        <v>2021</v>
      </c>
      <c r="C5" s="42"/>
      <c r="D5" s="41">
        <v>2022</v>
      </c>
      <c r="E5" s="42"/>
      <c r="F5" s="41" t="s">
        <v>4</v>
      </c>
      <c r="G5" s="42"/>
      <c r="H5" s="41">
        <v>2021</v>
      </c>
      <c r="I5" s="42"/>
      <c r="J5" s="41">
        <v>2022</v>
      </c>
      <c r="K5" s="42"/>
      <c r="L5" s="43" t="s">
        <v>4</v>
      </c>
      <c r="M5" s="43"/>
      <c r="N5" s="41">
        <v>2021</v>
      </c>
      <c r="O5" s="42"/>
      <c r="P5" s="41">
        <v>2022</v>
      </c>
      <c r="Q5" s="42"/>
      <c r="R5" s="41" t="s">
        <v>4</v>
      </c>
      <c r="S5" s="42"/>
      <c r="T5" s="41">
        <v>2021</v>
      </c>
      <c r="U5" s="42"/>
      <c r="V5" s="41">
        <v>2022</v>
      </c>
      <c r="W5" s="42"/>
      <c r="X5" s="43" t="s">
        <v>4</v>
      </c>
      <c r="Y5" s="43"/>
      <c r="Z5" s="41">
        <v>2021</v>
      </c>
      <c r="AA5" s="42"/>
      <c r="AB5" s="41">
        <v>2022</v>
      </c>
      <c r="AC5" s="42"/>
      <c r="AD5" s="43" t="s">
        <v>4</v>
      </c>
      <c r="AE5" s="43"/>
      <c r="AF5" s="41">
        <v>2021</v>
      </c>
      <c r="AG5" s="42"/>
      <c r="AH5" s="41">
        <v>2022</v>
      </c>
      <c r="AI5" s="42"/>
      <c r="AJ5" s="43" t="s">
        <v>4</v>
      </c>
      <c r="AK5" s="44"/>
    </row>
    <row r="6" spans="1:39" ht="26.25" customHeight="1">
      <c r="A6" s="9" t="s">
        <v>7</v>
      </c>
      <c r="B6" s="20">
        <v>7060</v>
      </c>
      <c r="C6" s="19">
        <f>B6/B15</f>
        <v>0.7725979426570365</v>
      </c>
      <c r="D6" s="20">
        <v>2987</v>
      </c>
      <c r="E6" s="19">
        <f>D6/D15</f>
        <v>0.7776620671700079</v>
      </c>
      <c r="F6" s="21">
        <f aca="true" t="shared" si="0" ref="F6:F13">D6-B6</f>
        <v>-4073</v>
      </c>
      <c r="G6" s="19">
        <f aca="true" t="shared" si="1" ref="G6:G15">F6/B6</f>
        <v>-0.5769121813031162</v>
      </c>
      <c r="H6" s="20">
        <v>2246</v>
      </c>
      <c r="I6" s="19">
        <f>H6/H15</f>
        <v>0.4775675100999362</v>
      </c>
      <c r="J6" s="20">
        <v>1440</v>
      </c>
      <c r="K6" s="19">
        <f>J6/J15</f>
        <v>0.4559848005066498</v>
      </c>
      <c r="L6" s="21">
        <f aca="true" t="shared" si="2" ref="L6:L14">J6-H6</f>
        <v>-806</v>
      </c>
      <c r="M6" s="19">
        <f aca="true" t="shared" si="3" ref="M6:M15">L6/H6</f>
        <v>-0.358860195903829</v>
      </c>
      <c r="N6" s="20">
        <v>4183</v>
      </c>
      <c r="O6" s="19">
        <f>N6/N15</f>
        <v>0.7091032378369215</v>
      </c>
      <c r="P6" s="20">
        <v>1765</v>
      </c>
      <c r="Q6" s="19">
        <f>P6/P15</f>
        <v>0.7048722044728435</v>
      </c>
      <c r="R6" s="21">
        <f>P6-N6</f>
        <v>-2418</v>
      </c>
      <c r="S6" s="19">
        <f>R6/N6</f>
        <v>-0.5780540282094191</v>
      </c>
      <c r="T6" s="20">
        <v>5612</v>
      </c>
      <c r="U6" s="19">
        <f>T6/T15</f>
        <v>0.6925829939528569</v>
      </c>
      <c r="V6" s="20">
        <v>2359</v>
      </c>
      <c r="W6" s="19">
        <f>V6/V15</f>
        <v>0.6759312320916906</v>
      </c>
      <c r="X6" s="21">
        <f>V6-T6</f>
        <v>-3253</v>
      </c>
      <c r="Y6" s="19">
        <f>X6/T6</f>
        <v>-0.5796507483962936</v>
      </c>
      <c r="Z6" s="20">
        <v>2339</v>
      </c>
      <c r="AA6" s="19">
        <f>Z6/Z15</f>
        <v>0.47290739991912656</v>
      </c>
      <c r="AB6" s="20">
        <v>1101</v>
      </c>
      <c r="AC6" s="19">
        <f>AB6/AB15</f>
        <v>0.4643610291016449</v>
      </c>
      <c r="AD6" s="21">
        <f>AB6-Z6</f>
        <v>-1238</v>
      </c>
      <c r="AE6" s="19">
        <f>AD6/Z6</f>
        <v>-0.5292860196665241</v>
      </c>
      <c r="AF6" s="21">
        <f aca="true" t="shared" si="4" ref="AF6:AF14">SUM(B6,H6,N6,T6,Z6)</f>
        <v>21440</v>
      </c>
      <c r="AG6" s="19">
        <f>AF6/AF15</f>
        <v>0.6538778248802952</v>
      </c>
      <c r="AH6" s="21">
        <f>SUM(D6,J6,P6,V6,AB6)</f>
        <v>9652</v>
      </c>
      <c r="AI6" s="22">
        <f>AH6/AH15</f>
        <v>0.6282218172350951</v>
      </c>
      <c r="AJ6" s="21">
        <f>AH6-AF6</f>
        <v>-11788</v>
      </c>
      <c r="AK6" s="23">
        <f>AJ6/AF6</f>
        <v>-0.5498134328358208</v>
      </c>
      <c r="AL6" s="1"/>
      <c r="AM6" s="1"/>
    </row>
    <row r="7" spans="1:39" ht="26.25" customHeight="1">
      <c r="A7" s="10" t="s">
        <v>18</v>
      </c>
      <c r="B7" s="20">
        <v>1077</v>
      </c>
      <c r="C7" s="19">
        <f>B7/B15</f>
        <v>0.11785948785292187</v>
      </c>
      <c r="D7" s="20">
        <v>448</v>
      </c>
      <c r="E7" s="19">
        <f>D7/D15</f>
        <v>0.11663629263212705</v>
      </c>
      <c r="F7" s="21">
        <f t="shared" si="0"/>
        <v>-629</v>
      </c>
      <c r="G7" s="19">
        <f t="shared" si="1"/>
        <v>-0.5840297121634169</v>
      </c>
      <c r="H7" s="20">
        <v>1958</v>
      </c>
      <c r="I7" s="19">
        <f>H7/H15</f>
        <v>0.41633000212630233</v>
      </c>
      <c r="J7" s="20">
        <v>1337</v>
      </c>
      <c r="K7" s="19">
        <f>J7/J15</f>
        <v>0.4233692210259658</v>
      </c>
      <c r="L7" s="21">
        <f t="shared" si="2"/>
        <v>-621</v>
      </c>
      <c r="M7" s="19">
        <f t="shared" si="3"/>
        <v>-0.3171603677221655</v>
      </c>
      <c r="N7" s="20">
        <v>1128</v>
      </c>
      <c r="O7" s="19">
        <f>N7/N15</f>
        <v>0.19121885065265298</v>
      </c>
      <c r="P7" s="20">
        <v>451</v>
      </c>
      <c r="Q7" s="19">
        <f>P7/P15</f>
        <v>0.18011182108626198</v>
      </c>
      <c r="R7" s="21">
        <f aca="true" t="shared" si="5" ref="R7:R14">P7-N7</f>
        <v>-677</v>
      </c>
      <c r="S7" s="19">
        <f aca="true" t="shared" si="6" ref="S7:S15">R7/N7</f>
        <v>-0.600177304964539</v>
      </c>
      <c r="T7" s="20">
        <v>1495</v>
      </c>
      <c r="U7" s="19">
        <f>T7/T15</f>
        <v>0.1844995680612119</v>
      </c>
      <c r="V7" s="20">
        <v>622</v>
      </c>
      <c r="W7" s="19">
        <f>V7/V15</f>
        <v>0.17822349570200574</v>
      </c>
      <c r="X7" s="21">
        <f aca="true" t="shared" si="7" ref="X7:X15">V7-T7</f>
        <v>-873</v>
      </c>
      <c r="Y7" s="19">
        <f aca="true" t="shared" si="8" ref="Y7:Y15">X7/T7</f>
        <v>-0.5839464882943144</v>
      </c>
      <c r="Z7" s="20">
        <v>1317</v>
      </c>
      <c r="AA7" s="19">
        <f>Z7/Z15</f>
        <v>0.2662757784067934</v>
      </c>
      <c r="AB7" s="20">
        <v>588</v>
      </c>
      <c r="AC7" s="19">
        <f>AB7/AB15</f>
        <v>0.2479966258962463</v>
      </c>
      <c r="AD7" s="21">
        <f aca="true" t="shared" si="9" ref="AD7:AD15">AB7-Z7</f>
        <v>-729</v>
      </c>
      <c r="AE7" s="19">
        <f aca="true" t="shared" si="10" ref="AE7:AE15">AD7/Z7</f>
        <v>-0.5535307517084282</v>
      </c>
      <c r="AF7" s="21">
        <f t="shared" si="4"/>
        <v>6975</v>
      </c>
      <c r="AG7" s="19">
        <f>AF7/AF15</f>
        <v>0.2127237793162341</v>
      </c>
      <c r="AH7" s="21">
        <f aca="true" t="shared" si="11" ref="AH7:AH14">SUM(D7,J7,P7,V7,AB7)</f>
        <v>3446</v>
      </c>
      <c r="AI7" s="22">
        <f>AH7/AH15</f>
        <v>0.2242905493361104</v>
      </c>
      <c r="AJ7" s="21">
        <f aca="true" t="shared" si="12" ref="AJ7:AJ15">AH7-AF7</f>
        <v>-3529</v>
      </c>
      <c r="AK7" s="23">
        <f aca="true" t="shared" si="13" ref="AK7:AK15">AJ7/AF7</f>
        <v>-0.5059498207885305</v>
      </c>
      <c r="AL7" s="1"/>
      <c r="AM7" s="1"/>
    </row>
    <row r="8" spans="1:39" ht="42.75" customHeight="1">
      <c r="A8" s="10" t="s">
        <v>17</v>
      </c>
      <c r="B8" s="20">
        <v>6</v>
      </c>
      <c r="C8" s="19">
        <f>B8/B15</f>
        <v>0.0006565988181221273</v>
      </c>
      <c r="D8" s="20">
        <v>11</v>
      </c>
      <c r="E8" s="19">
        <f>D8/D15</f>
        <v>0.002863837542306691</v>
      </c>
      <c r="F8" s="21">
        <f t="shared" si="0"/>
        <v>5</v>
      </c>
      <c r="G8" s="19">
        <f t="shared" si="1"/>
        <v>0.8333333333333334</v>
      </c>
      <c r="H8" s="20">
        <v>0</v>
      </c>
      <c r="I8" s="19">
        <f>H8/H15</f>
        <v>0</v>
      </c>
      <c r="J8" s="20">
        <v>0</v>
      </c>
      <c r="K8" s="19">
        <f>J8/J15</f>
        <v>0</v>
      </c>
      <c r="L8" s="21">
        <f t="shared" si="2"/>
        <v>0</v>
      </c>
      <c r="M8" s="19" t="e">
        <f t="shared" si="3"/>
        <v>#DIV/0!</v>
      </c>
      <c r="N8" s="20">
        <v>2</v>
      </c>
      <c r="O8" s="19">
        <f>N8/N15</f>
        <v>0.0003390405153415833</v>
      </c>
      <c r="P8" s="20">
        <v>7</v>
      </c>
      <c r="Q8" s="19">
        <f>P8/P15</f>
        <v>0.0027955271565495207</v>
      </c>
      <c r="R8" s="21">
        <f t="shared" si="5"/>
        <v>5</v>
      </c>
      <c r="S8" s="19">
        <f t="shared" si="6"/>
        <v>2.5</v>
      </c>
      <c r="T8" s="20">
        <v>5</v>
      </c>
      <c r="U8" s="19">
        <f>T8/T15</f>
        <v>0.0006170554115759595</v>
      </c>
      <c r="V8" s="20">
        <v>12</v>
      </c>
      <c r="W8" s="19">
        <f>V8/V15</f>
        <v>0.0034383954154727794</v>
      </c>
      <c r="X8" s="21">
        <f t="shared" si="7"/>
        <v>7</v>
      </c>
      <c r="Y8" s="19">
        <f t="shared" si="8"/>
        <v>1.4</v>
      </c>
      <c r="Z8" s="20">
        <v>4</v>
      </c>
      <c r="AA8" s="19">
        <f>Z8/Z15</f>
        <v>0.0008087343307723412</v>
      </c>
      <c r="AB8" s="20">
        <v>4</v>
      </c>
      <c r="AC8" s="19">
        <f>AB8/AB15</f>
        <v>0.001687051876845213</v>
      </c>
      <c r="AD8" s="21">
        <f t="shared" si="9"/>
        <v>0</v>
      </c>
      <c r="AE8" s="19">
        <f t="shared" si="10"/>
        <v>0</v>
      </c>
      <c r="AF8" s="36">
        <f>SUM(B8,H8,N8,T8,Z8)</f>
        <v>17</v>
      </c>
      <c r="AG8" s="35">
        <f>AF8/AF11</f>
        <v>0.008053055423969682</v>
      </c>
      <c r="AH8" s="36">
        <f>SUM(D8,J8,P8,V8,AB8)</f>
        <v>34</v>
      </c>
      <c r="AI8" s="37">
        <f>AH8/AH11</f>
        <v>0.04265997490589712</v>
      </c>
      <c r="AJ8" s="36">
        <f>AH8-AF8</f>
        <v>17</v>
      </c>
      <c r="AK8" s="38">
        <f>AJ8/AF8</f>
        <v>1</v>
      </c>
      <c r="AL8" s="1"/>
      <c r="AM8" s="1"/>
    </row>
    <row r="9" spans="1:39" ht="18" customHeight="1">
      <c r="A9" s="10" t="s">
        <v>6</v>
      </c>
      <c r="B9" s="20">
        <v>256</v>
      </c>
      <c r="C9" s="19">
        <f>B9/B15</f>
        <v>0.0280148829065441</v>
      </c>
      <c r="D9" s="20">
        <v>121</v>
      </c>
      <c r="E9" s="19">
        <f>D9/D15</f>
        <v>0.0315022129653736</v>
      </c>
      <c r="F9" s="21">
        <f t="shared" si="0"/>
        <v>-135</v>
      </c>
      <c r="G9" s="19">
        <f t="shared" si="1"/>
        <v>-0.52734375</v>
      </c>
      <c r="H9" s="20">
        <v>51</v>
      </c>
      <c r="I9" s="19">
        <f>H9/H15</f>
        <v>0.010844142036997661</v>
      </c>
      <c r="J9" s="20">
        <v>39</v>
      </c>
      <c r="K9" s="19">
        <f>J9/J15</f>
        <v>0.012349588347055098</v>
      </c>
      <c r="L9" s="21">
        <f t="shared" si="2"/>
        <v>-12</v>
      </c>
      <c r="M9" s="19">
        <f t="shared" si="3"/>
        <v>-0.23529411764705882</v>
      </c>
      <c r="N9" s="20">
        <v>89</v>
      </c>
      <c r="O9" s="19">
        <f>N9/N15</f>
        <v>0.015087302932700457</v>
      </c>
      <c r="P9" s="20">
        <v>31</v>
      </c>
      <c r="Q9" s="19">
        <f>P9/P15</f>
        <v>0.012380191693290734</v>
      </c>
      <c r="R9" s="21">
        <f t="shared" si="5"/>
        <v>-58</v>
      </c>
      <c r="S9" s="19">
        <f t="shared" si="6"/>
        <v>-0.651685393258427</v>
      </c>
      <c r="T9" s="20">
        <v>151</v>
      </c>
      <c r="U9" s="19">
        <f>T9/T15</f>
        <v>0.018635073429593977</v>
      </c>
      <c r="V9" s="20">
        <v>82</v>
      </c>
      <c r="W9" s="19">
        <f>V9/V15</f>
        <v>0.02349570200573066</v>
      </c>
      <c r="X9" s="21">
        <f t="shared" si="7"/>
        <v>-69</v>
      </c>
      <c r="Y9" s="19">
        <f t="shared" si="8"/>
        <v>-0.45695364238410596</v>
      </c>
      <c r="Z9" s="20">
        <v>466</v>
      </c>
      <c r="AA9" s="19">
        <f>Z9/Z15</f>
        <v>0.09421754953497775</v>
      </c>
      <c r="AB9" s="20">
        <v>207</v>
      </c>
      <c r="AC9" s="19">
        <f>AB9/AB15</f>
        <v>0.08730493462673977</v>
      </c>
      <c r="AD9" s="21">
        <f t="shared" si="9"/>
        <v>-259</v>
      </c>
      <c r="AE9" s="19">
        <f t="shared" si="10"/>
        <v>-0.555793991416309</v>
      </c>
      <c r="AF9" s="21">
        <f t="shared" si="4"/>
        <v>1013</v>
      </c>
      <c r="AG9" s="19">
        <f>AF9/AF15</f>
        <v>0.030894507304278875</v>
      </c>
      <c r="AH9" s="21">
        <f t="shared" si="11"/>
        <v>480</v>
      </c>
      <c r="AI9" s="22">
        <f>AH9/AH15</f>
        <v>0.031241864097891175</v>
      </c>
      <c r="AJ9" s="21">
        <f t="shared" si="12"/>
        <v>-533</v>
      </c>
      <c r="AK9" s="23">
        <f t="shared" si="13"/>
        <v>-0.5261599210266535</v>
      </c>
      <c r="AL9" s="1"/>
      <c r="AM9" s="1"/>
    </row>
    <row r="10" spans="1:39" s="31" customFormat="1" ht="17.25" customHeight="1">
      <c r="A10" s="9" t="s">
        <v>8</v>
      </c>
      <c r="B10" s="30">
        <v>62</v>
      </c>
      <c r="C10" s="19">
        <f>B10/B15</f>
        <v>0.00678485445392865</v>
      </c>
      <c r="D10" s="30">
        <v>33</v>
      </c>
      <c r="E10" s="19">
        <f>D10/D15</f>
        <v>0.008591512626920072</v>
      </c>
      <c r="F10" s="21">
        <f t="shared" si="0"/>
        <v>-29</v>
      </c>
      <c r="G10" s="19">
        <f t="shared" si="1"/>
        <v>-0.46774193548387094</v>
      </c>
      <c r="H10" s="30">
        <v>61</v>
      </c>
      <c r="I10" s="19">
        <f>H10/H15</f>
        <v>0.012970444397193281</v>
      </c>
      <c r="J10" s="30">
        <v>87</v>
      </c>
      <c r="K10" s="19">
        <f>J10/J15</f>
        <v>0.027549081697276757</v>
      </c>
      <c r="L10" s="21">
        <f t="shared" si="2"/>
        <v>26</v>
      </c>
      <c r="M10" s="19">
        <f t="shared" si="3"/>
        <v>0.4262295081967213</v>
      </c>
      <c r="N10" s="30">
        <v>27</v>
      </c>
      <c r="O10" s="19">
        <f>N10/N15</f>
        <v>0.004577046957111375</v>
      </c>
      <c r="P10" s="30">
        <v>27</v>
      </c>
      <c r="Q10" s="19">
        <f>P10/P15</f>
        <v>0.010782747603833865</v>
      </c>
      <c r="R10" s="21">
        <f t="shared" si="5"/>
        <v>0</v>
      </c>
      <c r="S10" s="19">
        <f t="shared" si="6"/>
        <v>0</v>
      </c>
      <c r="T10" s="30">
        <v>28</v>
      </c>
      <c r="U10" s="19">
        <f>T10/T15</f>
        <v>0.0034555103048253735</v>
      </c>
      <c r="V10" s="30">
        <v>9</v>
      </c>
      <c r="W10" s="19">
        <f>V10/V15</f>
        <v>0.0025787965616045844</v>
      </c>
      <c r="X10" s="21">
        <f t="shared" si="7"/>
        <v>-19</v>
      </c>
      <c r="Y10" s="19">
        <f t="shared" si="8"/>
        <v>-0.6785714285714286</v>
      </c>
      <c r="Z10" s="30">
        <v>9</v>
      </c>
      <c r="AA10" s="19">
        <f>Z10/Z15</f>
        <v>0.001819652244237768</v>
      </c>
      <c r="AB10" s="30">
        <v>0</v>
      </c>
      <c r="AC10" s="19">
        <f>AB10/AB15</f>
        <v>0</v>
      </c>
      <c r="AD10" s="21">
        <f t="shared" si="9"/>
        <v>-9</v>
      </c>
      <c r="AE10" s="19">
        <f t="shared" si="10"/>
        <v>-1</v>
      </c>
      <c r="AF10" s="21">
        <f t="shared" si="4"/>
        <v>187</v>
      </c>
      <c r="AG10" s="19">
        <f>AF10/AF15</f>
        <v>0.005703132147976455</v>
      </c>
      <c r="AH10" s="21">
        <f t="shared" si="11"/>
        <v>156</v>
      </c>
      <c r="AI10" s="22">
        <f>AH10/AH15</f>
        <v>0.010153605831814632</v>
      </c>
      <c r="AJ10" s="21">
        <f t="shared" si="12"/>
        <v>-31</v>
      </c>
      <c r="AK10" s="23">
        <f t="shared" si="13"/>
        <v>-0.1657754010695187</v>
      </c>
      <c r="AL10" s="1"/>
      <c r="AM10" s="1"/>
    </row>
    <row r="11" spans="1:39" s="13" customFormat="1" ht="21.75" customHeight="1">
      <c r="A11" s="33" t="s">
        <v>9</v>
      </c>
      <c r="B11" s="34">
        <v>431</v>
      </c>
      <c r="C11" s="35">
        <f>B11/B15</f>
        <v>0.04716568176843949</v>
      </c>
      <c r="D11" s="34">
        <v>107</v>
      </c>
      <c r="E11" s="35">
        <f>D11/D15</f>
        <v>0.027857328820619632</v>
      </c>
      <c r="F11" s="36">
        <f t="shared" si="0"/>
        <v>-324</v>
      </c>
      <c r="G11" s="35">
        <f t="shared" si="1"/>
        <v>-0.7517401392111369</v>
      </c>
      <c r="H11" s="34">
        <v>378</v>
      </c>
      <c r="I11" s="35">
        <f>H11/H15</f>
        <v>0.08037422921539443</v>
      </c>
      <c r="J11" s="34">
        <v>244</v>
      </c>
      <c r="K11" s="35">
        <f>J11/J15</f>
        <v>0.07726409119696011</v>
      </c>
      <c r="L11" s="36">
        <f t="shared" si="2"/>
        <v>-134</v>
      </c>
      <c r="M11" s="35">
        <f t="shared" si="3"/>
        <v>-0.3544973544973545</v>
      </c>
      <c r="N11" s="34">
        <v>383</v>
      </c>
      <c r="O11" s="35">
        <f>N11/N15</f>
        <v>0.0649262586879132</v>
      </c>
      <c r="P11" s="34">
        <v>134</v>
      </c>
      <c r="Q11" s="35">
        <f>P11/P15</f>
        <v>0.05351437699680511</v>
      </c>
      <c r="R11" s="36">
        <f t="shared" si="5"/>
        <v>-249</v>
      </c>
      <c r="S11" s="35">
        <f t="shared" si="6"/>
        <v>-0.6501305483028721</v>
      </c>
      <c r="T11" s="34">
        <v>514</v>
      </c>
      <c r="U11" s="35">
        <f>T11/T15</f>
        <v>0.06343329631000864</v>
      </c>
      <c r="V11" s="34">
        <v>155</v>
      </c>
      <c r="W11" s="35">
        <f>V11/V15</f>
        <v>0.044412607449856735</v>
      </c>
      <c r="X11" s="36">
        <f t="shared" si="7"/>
        <v>-359</v>
      </c>
      <c r="Y11" s="35">
        <f t="shared" si="8"/>
        <v>-0.6984435797665369</v>
      </c>
      <c r="Z11" s="34">
        <v>405</v>
      </c>
      <c r="AA11" s="35">
        <f>Z11/Z15</f>
        <v>0.08188435099069956</v>
      </c>
      <c r="AB11" s="34">
        <v>157</v>
      </c>
      <c r="AC11" s="35">
        <f>AB11/AB15</f>
        <v>0.06621678616617462</v>
      </c>
      <c r="AD11" s="36">
        <f t="shared" si="9"/>
        <v>-248</v>
      </c>
      <c r="AE11" s="35">
        <f t="shared" si="10"/>
        <v>-0.6123456790123457</v>
      </c>
      <c r="AF11" s="36">
        <f t="shared" si="4"/>
        <v>2111</v>
      </c>
      <c r="AG11" s="35">
        <f>AF11/AF15</f>
        <v>0.0643813474030925</v>
      </c>
      <c r="AH11" s="36">
        <f t="shared" si="11"/>
        <v>797</v>
      </c>
      <c r="AI11" s="37">
        <f>AH11/AH15</f>
        <v>0.051874511845873474</v>
      </c>
      <c r="AJ11" s="36">
        <f t="shared" si="12"/>
        <v>-1314</v>
      </c>
      <c r="AK11" s="38">
        <f>AJ11/AF11</f>
        <v>-0.6224538133585978</v>
      </c>
      <c r="AL11" s="12"/>
      <c r="AM11" s="12"/>
    </row>
    <row r="12" spans="1:39" s="13" customFormat="1" ht="51" customHeight="1">
      <c r="A12" s="33" t="s">
        <v>16</v>
      </c>
      <c r="B12" s="34">
        <v>25</v>
      </c>
      <c r="C12" s="35">
        <f>B12/B15</f>
        <v>0.0027358284088421976</v>
      </c>
      <c r="D12" s="34">
        <v>44</v>
      </c>
      <c r="E12" s="35">
        <f>D12/D15</f>
        <v>0.011455350169226764</v>
      </c>
      <c r="F12" s="36">
        <f t="shared" si="0"/>
        <v>19</v>
      </c>
      <c r="G12" s="35">
        <f t="shared" si="1"/>
        <v>0.76</v>
      </c>
      <c r="H12" s="34">
        <v>2</v>
      </c>
      <c r="I12" s="35">
        <f>H12/H15</f>
        <v>0.00042526047203912394</v>
      </c>
      <c r="J12" s="34">
        <v>2</v>
      </c>
      <c r="K12" s="35">
        <f>J12/J15</f>
        <v>0.0006333122229259025</v>
      </c>
      <c r="L12" s="36">
        <f t="shared" si="2"/>
        <v>0</v>
      </c>
      <c r="M12" s="35">
        <f t="shared" si="3"/>
        <v>0</v>
      </c>
      <c r="N12" s="34">
        <v>4</v>
      </c>
      <c r="O12" s="35">
        <f>N12/N15</f>
        <v>0.0006780810306831666</v>
      </c>
      <c r="P12" s="34">
        <v>21</v>
      </c>
      <c r="Q12" s="35">
        <f>P12/P15</f>
        <v>0.008386581469648562</v>
      </c>
      <c r="R12" s="36">
        <f t="shared" si="5"/>
        <v>17</v>
      </c>
      <c r="S12" s="35">
        <f t="shared" si="6"/>
        <v>4.25</v>
      </c>
      <c r="T12" s="34">
        <v>56</v>
      </c>
      <c r="U12" s="35">
        <f>T12/T15</f>
        <v>0.006911020609650747</v>
      </c>
      <c r="V12" s="34">
        <v>114</v>
      </c>
      <c r="W12" s="35">
        <f>V12/V15</f>
        <v>0.032664756446991405</v>
      </c>
      <c r="X12" s="36">
        <f t="shared" si="7"/>
        <v>58</v>
      </c>
      <c r="Y12" s="35">
        <f t="shared" si="8"/>
        <v>1.0357142857142858</v>
      </c>
      <c r="Z12" s="34">
        <v>18</v>
      </c>
      <c r="AA12" s="35">
        <f>Z12/Z15</f>
        <v>0.003639304488475536</v>
      </c>
      <c r="AB12" s="34">
        <v>40</v>
      </c>
      <c r="AC12" s="35">
        <f>AB12/AB15</f>
        <v>0.01687051876845213</v>
      </c>
      <c r="AD12" s="36">
        <f t="shared" si="9"/>
        <v>22</v>
      </c>
      <c r="AE12" s="35">
        <f t="shared" si="10"/>
        <v>1.2222222222222223</v>
      </c>
      <c r="AF12" s="36">
        <f t="shared" si="4"/>
        <v>105</v>
      </c>
      <c r="AG12" s="35">
        <f>AF12/AF15</f>
        <v>0.0032022934520723415</v>
      </c>
      <c r="AH12" s="36">
        <f t="shared" si="11"/>
        <v>221</v>
      </c>
      <c r="AI12" s="37">
        <f>AH12/AH15</f>
        <v>0.014384274928404061</v>
      </c>
      <c r="AJ12" s="36">
        <f t="shared" si="12"/>
        <v>116</v>
      </c>
      <c r="AK12" s="38">
        <f>AJ12/AF12</f>
        <v>1.1047619047619048</v>
      </c>
      <c r="AL12" s="12"/>
      <c r="AM12" s="12"/>
    </row>
    <row r="13" spans="1:39" ht="58.5" customHeight="1">
      <c r="A13" s="9" t="s">
        <v>10</v>
      </c>
      <c r="B13" s="20">
        <v>134</v>
      </c>
      <c r="C13" s="19">
        <f>B13/B15</f>
        <v>0.014664040271394178</v>
      </c>
      <c r="D13" s="20">
        <v>52</v>
      </c>
      <c r="E13" s="19">
        <f>D13/D15</f>
        <v>0.013538141109086176</v>
      </c>
      <c r="F13" s="21">
        <f t="shared" si="0"/>
        <v>-82</v>
      </c>
      <c r="G13" s="19">
        <f t="shared" si="1"/>
        <v>-0.6119402985074627</v>
      </c>
      <c r="H13" s="20">
        <v>3</v>
      </c>
      <c r="I13" s="19">
        <f>H13/H15</f>
        <v>0.0006378907080586859</v>
      </c>
      <c r="J13" s="20">
        <v>6</v>
      </c>
      <c r="K13" s="19">
        <f>J13/J15</f>
        <v>0.0018999366687777073</v>
      </c>
      <c r="L13" s="21">
        <f t="shared" si="2"/>
        <v>3</v>
      </c>
      <c r="M13" s="19">
        <f t="shared" si="3"/>
        <v>1</v>
      </c>
      <c r="N13" s="20">
        <v>45</v>
      </c>
      <c r="O13" s="19">
        <f>N13/N15</f>
        <v>0.007628411595185625</v>
      </c>
      <c r="P13" s="20">
        <v>41</v>
      </c>
      <c r="Q13" s="19">
        <f>P13/P15</f>
        <v>0.01637380191693291</v>
      </c>
      <c r="R13" s="21">
        <f t="shared" si="5"/>
        <v>-4</v>
      </c>
      <c r="S13" s="19">
        <f t="shared" si="6"/>
        <v>-0.08888888888888889</v>
      </c>
      <c r="T13" s="20">
        <v>200</v>
      </c>
      <c r="U13" s="19">
        <f>T13/T15</f>
        <v>0.024682216463038382</v>
      </c>
      <c r="V13" s="20">
        <v>117</v>
      </c>
      <c r="W13" s="19">
        <f>V13/V15</f>
        <v>0.0335243553008596</v>
      </c>
      <c r="X13" s="21">
        <f t="shared" si="7"/>
        <v>-83</v>
      </c>
      <c r="Y13" s="19">
        <f t="shared" si="8"/>
        <v>-0.415</v>
      </c>
      <c r="Z13" s="20">
        <v>358</v>
      </c>
      <c r="AA13" s="19">
        <f>Z13/Z15</f>
        <v>0.07238172260412455</v>
      </c>
      <c r="AB13" s="20">
        <v>257</v>
      </c>
      <c r="AC13" s="19">
        <f>AB13/AB15</f>
        <v>0.10839308308730493</v>
      </c>
      <c r="AD13" s="21">
        <f t="shared" si="9"/>
        <v>-101</v>
      </c>
      <c r="AE13" s="19">
        <f t="shared" si="10"/>
        <v>-0.28212290502793297</v>
      </c>
      <c r="AF13" s="21">
        <f t="shared" si="4"/>
        <v>740</v>
      </c>
      <c r="AG13" s="19">
        <f>AF13/AF15</f>
        <v>0.022568544328890786</v>
      </c>
      <c r="AH13" s="21">
        <f t="shared" si="11"/>
        <v>473</v>
      </c>
      <c r="AI13" s="22">
        <f>AH13/AH15</f>
        <v>0.03078625357979693</v>
      </c>
      <c r="AJ13" s="21">
        <f t="shared" si="12"/>
        <v>-267</v>
      </c>
      <c r="AK13" s="23">
        <f t="shared" si="13"/>
        <v>-0.3608108108108108</v>
      </c>
      <c r="AL13" s="1"/>
      <c r="AM13" s="1"/>
    </row>
    <row r="14" spans="1:39" ht="46.5" customHeight="1">
      <c r="A14" s="9" t="s">
        <v>11</v>
      </c>
      <c r="B14" s="20">
        <v>87</v>
      </c>
      <c r="C14" s="19">
        <f>B14/B15</f>
        <v>0.009520682862770847</v>
      </c>
      <c r="D14" s="20">
        <v>38</v>
      </c>
      <c r="E14" s="19">
        <f>D14/D15</f>
        <v>0.009893256964332206</v>
      </c>
      <c r="F14" s="21">
        <v>87</v>
      </c>
      <c r="G14" s="19">
        <f t="shared" si="1"/>
        <v>1</v>
      </c>
      <c r="H14" s="20">
        <v>4</v>
      </c>
      <c r="I14" s="19">
        <f>H14/H15</f>
        <v>0.0008505209440782479</v>
      </c>
      <c r="J14" s="20">
        <v>3</v>
      </c>
      <c r="K14" s="19">
        <f>J14/J15</f>
        <v>0.0009499683343888537</v>
      </c>
      <c r="L14" s="21">
        <f t="shared" si="2"/>
        <v>-1</v>
      </c>
      <c r="M14" s="19">
        <f t="shared" si="3"/>
        <v>-0.25</v>
      </c>
      <c r="N14" s="20">
        <v>38</v>
      </c>
      <c r="O14" s="19">
        <f>N14/N15</f>
        <v>0.006441769791490083</v>
      </c>
      <c r="P14" s="20">
        <v>27</v>
      </c>
      <c r="Q14" s="19">
        <f>P14/P15</f>
        <v>0.010782747603833865</v>
      </c>
      <c r="R14" s="21">
        <f t="shared" si="5"/>
        <v>-11</v>
      </c>
      <c r="S14" s="19">
        <f t="shared" si="6"/>
        <v>-0.2894736842105263</v>
      </c>
      <c r="T14" s="20">
        <v>42</v>
      </c>
      <c r="U14" s="19">
        <f>T14/T15</f>
        <v>0.00518326545723806</v>
      </c>
      <c r="V14" s="20">
        <v>20</v>
      </c>
      <c r="W14" s="19">
        <f>V14/V15</f>
        <v>0.0057306590257879654</v>
      </c>
      <c r="X14" s="21">
        <f t="shared" si="7"/>
        <v>-22</v>
      </c>
      <c r="Y14" s="19">
        <f t="shared" si="8"/>
        <v>-0.5238095238095238</v>
      </c>
      <c r="Z14" s="20">
        <v>30</v>
      </c>
      <c r="AA14" s="19">
        <f>Z14/Z15</f>
        <v>0.00606550748079256</v>
      </c>
      <c r="AB14" s="20">
        <v>17</v>
      </c>
      <c r="AC14" s="19">
        <f>AB14/AB15</f>
        <v>0.007169970476592155</v>
      </c>
      <c r="AD14" s="21">
        <f t="shared" si="9"/>
        <v>-13</v>
      </c>
      <c r="AE14" s="19">
        <f t="shared" si="10"/>
        <v>-0.43333333333333335</v>
      </c>
      <c r="AF14" s="21">
        <f t="shared" si="4"/>
        <v>201</v>
      </c>
      <c r="AG14" s="19">
        <f>AF14/AF15</f>
        <v>0.0061301046082527675</v>
      </c>
      <c r="AH14" s="21">
        <f t="shared" si="11"/>
        <v>105</v>
      </c>
      <c r="AI14" s="22">
        <f>AH14/AH15</f>
        <v>0.006834157771413695</v>
      </c>
      <c r="AJ14" s="21">
        <f t="shared" si="12"/>
        <v>-96</v>
      </c>
      <c r="AK14" s="23">
        <f t="shared" si="13"/>
        <v>-0.47761194029850745</v>
      </c>
      <c r="AL14" s="1"/>
      <c r="AM14" s="1"/>
    </row>
    <row r="15" spans="1:39" ht="15.75" thickBot="1">
      <c r="A15" s="11" t="s">
        <v>5</v>
      </c>
      <c r="B15" s="20">
        <f>SUM(B6:B14)</f>
        <v>9138</v>
      </c>
      <c r="C15" s="25">
        <f>B15/B15</f>
        <v>1</v>
      </c>
      <c r="D15" s="24">
        <f>SUM(D6:D14)</f>
        <v>3841</v>
      </c>
      <c r="E15" s="25">
        <f>D15/D15</f>
        <v>1</v>
      </c>
      <c r="F15" s="26">
        <f>SUM(F6:F14)</f>
        <v>-5161</v>
      </c>
      <c r="G15" s="27">
        <f t="shared" si="1"/>
        <v>-0.5647844167213832</v>
      </c>
      <c r="H15" s="29">
        <f>SUM(H6:H9,H10:H14)</f>
        <v>4703</v>
      </c>
      <c r="I15" s="25">
        <f>H15/H15</f>
        <v>1</v>
      </c>
      <c r="J15" s="24">
        <f>SUM(J6:J14)</f>
        <v>3158</v>
      </c>
      <c r="K15" s="25">
        <f>J15/J15</f>
        <v>1</v>
      </c>
      <c r="L15" s="26">
        <f>SUM(L6:L14)</f>
        <v>-1545</v>
      </c>
      <c r="M15" s="27">
        <f t="shared" si="3"/>
        <v>-0.3285137146502233</v>
      </c>
      <c r="N15" s="29">
        <f>SUM(N6:N9,N10:N14)</f>
        <v>5899</v>
      </c>
      <c r="O15" s="25">
        <f>N15/N15</f>
        <v>1</v>
      </c>
      <c r="P15" s="24">
        <f>SUM(P6:P14)</f>
        <v>2504</v>
      </c>
      <c r="Q15" s="25">
        <f>P15/P15</f>
        <v>1</v>
      </c>
      <c r="R15" s="26">
        <f>P15-N15</f>
        <v>-3395</v>
      </c>
      <c r="S15" s="27">
        <f t="shared" si="6"/>
        <v>-0.5755212747923377</v>
      </c>
      <c r="T15" s="29">
        <f>SUM(T10:T14,T6:T9)</f>
        <v>8103</v>
      </c>
      <c r="U15" s="25">
        <f>T15/T15</f>
        <v>1</v>
      </c>
      <c r="V15" s="24">
        <f>SUM(V6:V14)</f>
        <v>3490</v>
      </c>
      <c r="W15" s="25">
        <f>V15/V15</f>
        <v>1</v>
      </c>
      <c r="X15" s="26">
        <f t="shared" si="7"/>
        <v>-4613</v>
      </c>
      <c r="Y15" s="27">
        <f t="shared" si="8"/>
        <v>-0.5692953227199803</v>
      </c>
      <c r="Z15" s="29">
        <f>SUM(Z10:Z14,Z6:Z9)</f>
        <v>4946</v>
      </c>
      <c r="AA15" s="25">
        <f>Z15/Z15</f>
        <v>1</v>
      </c>
      <c r="AB15" s="24">
        <f>SUM(AB6:AB14)</f>
        <v>2371</v>
      </c>
      <c r="AC15" s="25">
        <f>AB15/AB15</f>
        <v>1</v>
      </c>
      <c r="AD15" s="26">
        <f t="shared" si="9"/>
        <v>-2575</v>
      </c>
      <c r="AE15" s="27">
        <f t="shared" si="10"/>
        <v>-0.5206227254346947</v>
      </c>
      <c r="AF15" s="26">
        <f>SUM(B15,H15,N15,T15,Z15)</f>
        <v>32789</v>
      </c>
      <c r="AG15" s="25">
        <f>AF15/AF15</f>
        <v>1</v>
      </c>
      <c r="AH15" s="26">
        <f>SUM(D15,J15,P15,V15,AB15)</f>
        <v>15364</v>
      </c>
      <c r="AI15" s="25">
        <f>AH15/AH15</f>
        <v>1</v>
      </c>
      <c r="AJ15" s="26">
        <f t="shared" si="12"/>
        <v>-17425</v>
      </c>
      <c r="AK15" s="28">
        <f t="shared" si="13"/>
        <v>-0.5314282228796242</v>
      </c>
      <c r="AL15" s="1"/>
      <c r="AM15" s="1"/>
    </row>
    <row r="16" spans="1:37" ht="21.7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"/>
      <c r="S16" s="1"/>
      <c r="U16" s="1"/>
      <c r="V16" s="1"/>
      <c r="W16" s="1"/>
      <c r="X16" s="1"/>
      <c r="Y16" s="1"/>
      <c r="AA16" s="1"/>
      <c r="AB16" s="1"/>
      <c r="AC16" s="1"/>
      <c r="AD16" s="1"/>
      <c r="AE16" s="1"/>
      <c r="AF16" s="1"/>
      <c r="AG16" s="1"/>
      <c r="AH16" s="1"/>
      <c r="AI16" s="3"/>
      <c r="AJ16" s="1"/>
      <c r="AK16" s="1"/>
    </row>
    <row r="17" spans="1:27" ht="15">
      <c r="A17" s="4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/>
      <c r="O17" s="1"/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C18" s="1"/>
      <c r="D18" s="1"/>
      <c r="E18" s="1"/>
      <c r="F18" s="1"/>
      <c r="N18"/>
      <c r="O18" s="1"/>
      <c r="P18" s="6" t="s">
        <v>12</v>
      </c>
      <c r="Q18" s="1"/>
      <c r="S18" s="1"/>
      <c r="T18" s="1"/>
      <c r="U18" s="1"/>
      <c r="V18" s="1"/>
      <c r="W18" s="1"/>
      <c r="X18" s="1"/>
      <c r="Y18" s="1"/>
      <c r="Z18" s="1"/>
      <c r="AA18" s="1"/>
    </row>
  </sheetData>
  <sheetProtection/>
  <mergeCells count="25">
    <mergeCell ref="B4:G4"/>
    <mergeCell ref="N4:S4"/>
    <mergeCell ref="N5:O5"/>
    <mergeCell ref="B5:C5"/>
    <mergeCell ref="F5:G5"/>
    <mergeCell ref="AB5:AC5"/>
    <mergeCell ref="H4:M4"/>
    <mergeCell ref="J5:K5"/>
    <mergeCell ref="L5:M5"/>
    <mergeCell ref="A16:Q16"/>
    <mergeCell ref="V5:W5"/>
    <mergeCell ref="T5:U5"/>
    <mergeCell ref="R5:S5"/>
    <mergeCell ref="D5:E5"/>
    <mergeCell ref="P5:Q5"/>
    <mergeCell ref="H5:I5"/>
    <mergeCell ref="AF4:AK4"/>
    <mergeCell ref="AF5:AG5"/>
    <mergeCell ref="AH5:AI5"/>
    <mergeCell ref="AJ5:AK5"/>
    <mergeCell ref="T4:Y4"/>
    <mergeCell ref="X5:Y5"/>
    <mergeCell ref="AD5:AE5"/>
    <mergeCell ref="Z4:AE4"/>
    <mergeCell ref="Z5:AA5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2022-03-21T09:37:29Z</cp:lastPrinted>
  <dcterms:created xsi:type="dcterms:W3CDTF">2011-02-02T11:32:10Z</dcterms:created>
  <dcterms:modified xsi:type="dcterms:W3CDTF">2022-03-21T09:37:34Z</dcterms:modified>
  <cp:category/>
  <cp:version/>
  <cp:contentType/>
  <cp:contentStatus/>
</cp:coreProperties>
</file>